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RU-SviluppoOrganizzativo\Sistema Integrato\Richieste da strutture e uffici\AMM.NE CENTRALE\ADISS\Ufficio Offerta formativa\Dati sito web\Dati personale al 31 dic 2021\da pubblicare\"/>
    </mc:Choice>
  </mc:AlternateContent>
  <bookViews>
    <workbookView xWindow="0" yWindow="0" windowWidth="20490" windowHeight="7620"/>
  </bookViews>
  <sheets>
    <sheet name="Foglio1" sheetId="1" r:id="rId1"/>
  </sheets>
  <definedNames>
    <definedName name="_xlnm.Print_Area" localSheetId="0">Foglio1!$A$1:$R$54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M54" i="1"/>
  <c r="L54" i="1"/>
  <c r="K54" i="1"/>
  <c r="J54" i="1"/>
  <c r="I54" i="1"/>
  <c r="H54" i="1"/>
  <c r="G54" i="1"/>
  <c r="F54" i="1"/>
  <c r="E54" i="1"/>
  <c r="D54" i="1"/>
  <c r="C54" i="1"/>
  <c r="P52" i="1"/>
  <c r="O52" i="1"/>
  <c r="Q52" i="1" s="1"/>
  <c r="P51" i="1"/>
  <c r="O51" i="1"/>
  <c r="Q51" i="1" s="1"/>
  <c r="P50" i="1"/>
  <c r="O50" i="1"/>
  <c r="Q50" i="1" s="1"/>
  <c r="P49" i="1"/>
  <c r="P53" i="1" s="1"/>
  <c r="O49" i="1"/>
  <c r="O53" i="1" s="1"/>
  <c r="Q53" i="1" s="1"/>
  <c r="P47" i="1"/>
  <c r="O47" i="1"/>
  <c r="Q47" i="1" s="1"/>
  <c r="P46" i="1"/>
  <c r="O46" i="1"/>
  <c r="Q46" i="1" s="1"/>
  <c r="P45" i="1"/>
  <c r="O45" i="1"/>
  <c r="Q45" i="1" s="1"/>
  <c r="P44" i="1"/>
  <c r="P48" i="1" s="1"/>
  <c r="O44" i="1"/>
  <c r="O48" i="1" s="1"/>
  <c r="P42" i="1"/>
  <c r="O42" i="1"/>
  <c r="Q42" i="1" s="1"/>
  <c r="P41" i="1"/>
  <c r="O41" i="1"/>
  <c r="Q41" i="1" s="1"/>
  <c r="P40" i="1"/>
  <c r="O40" i="1"/>
  <c r="Q40" i="1" s="1"/>
  <c r="P39" i="1"/>
  <c r="O39" i="1"/>
  <c r="O43" i="1" s="1"/>
  <c r="P38" i="1"/>
  <c r="O38" i="1"/>
  <c r="Q38" i="1" s="1"/>
  <c r="P37" i="1"/>
  <c r="O37" i="1"/>
  <c r="Q37" i="1" s="1"/>
  <c r="P33" i="1"/>
  <c r="O33" i="1"/>
  <c r="Q33" i="1" s="1"/>
  <c r="P32" i="1"/>
  <c r="O32" i="1"/>
  <c r="Q32" i="1" s="1"/>
  <c r="P31" i="1"/>
  <c r="O31" i="1"/>
  <c r="Q31" i="1" s="1"/>
  <c r="P30" i="1"/>
  <c r="O30" i="1"/>
  <c r="Q30" i="1" s="1"/>
  <c r="P28" i="1"/>
  <c r="O28" i="1"/>
  <c r="Q28" i="1" s="1"/>
  <c r="P27" i="1"/>
  <c r="O27" i="1"/>
  <c r="Q27" i="1" s="1"/>
  <c r="P26" i="1"/>
  <c r="O26" i="1"/>
  <c r="Q26" i="1" s="1"/>
  <c r="P25" i="1"/>
  <c r="O25" i="1"/>
  <c r="Q25" i="1" s="1"/>
  <c r="P24" i="1"/>
  <c r="O24" i="1"/>
  <c r="Q24" i="1" s="1"/>
  <c r="P23" i="1"/>
  <c r="P29" i="1" s="1"/>
  <c r="O23" i="1"/>
  <c r="O29" i="1" s="1"/>
  <c r="O54" i="1" s="1"/>
  <c r="Q11" i="1"/>
  <c r="P11" i="1"/>
  <c r="Q10" i="1"/>
  <c r="P10" i="1"/>
  <c r="Q9" i="1"/>
  <c r="P9" i="1"/>
  <c r="Q8" i="1"/>
  <c r="P8" i="1"/>
  <c r="Q7" i="1"/>
  <c r="P7" i="1"/>
  <c r="Q43" i="1" l="1"/>
  <c r="P43" i="1"/>
  <c r="P54" i="1" s="1"/>
  <c r="P12" i="1"/>
  <c r="R8" i="1"/>
  <c r="R9" i="1"/>
  <c r="R10" i="1"/>
  <c r="R11" i="1"/>
  <c r="Q12" i="1"/>
  <c r="Q23" i="1"/>
  <c r="Q29" i="1" s="1"/>
  <c r="Q39" i="1"/>
  <c r="Q49" i="1"/>
  <c r="Q44" i="1"/>
  <c r="Q48" i="1" s="1"/>
  <c r="R7" i="1"/>
  <c r="Q54" i="1" l="1"/>
  <c r="R12" i="1"/>
</calcChain>
</file>

<file path=xl/sharedStrings.xml><?xml version="1.0" encoding="utf-8"?>
<sst xmlns="http://schemas.openxmlformats.org/spreadsheetml/2006/main" count="91" uniqueCount="44">
  <si>
    <t>Tab.1 Personale tecnico amministrativo e dirigente distinto per età, genere e tipologia di contratto. Dati al 31.12.2021</t>
  </si>
  <si>
    <t>Età</t>
  </si>
  <si>
    <t>PTA e Dirigenti a tempo indeterminato</t>
  </si>
  <si>
    <t>PTA e Dirigenti a tempo determinato [1]</t>
  </si>
  <si>
    <t>Altro personale a tempo indeterminato</t>
  </si>
  <si>
    <t>Altro personale a tempo determinato[2]</t>
  </si>
  <si>
    <t>Ateneo</t>
  </si>
  <si>
    <t>F</t>
  </si>
  <si>
    <t>M</t>
  </si>
  <si>
    <t>Totale</t>
  </si>
  <si>
    <t>&lt;= 30</t>
  </si>
  <si>
    <t>31-40</t>
  </si>
  <si>
    <t>41-50</t>
  </si>
  <si>
    <t>51-60</t>
  </si>
  <si>
    <t>61-70</t>
  </si>
  <si>
    <t>[1] Escluso il DG</t>
  </si>
  <si>
    <t>Tab.2 Personale tecnico amministrativo distinto per macrostruttura di afferenza, area di inquadramento categoria e genere. Dati al 31.12.2021</t>
  </si>
  <si>
    <t>MACRO-STRUTTURA</t>
  </si>
  <si>
    <t>AREA</t>
  </si>
  <si>
    <t>CATEGORIA E GENERE</t>
  </si>
  <si>
    <t>B</t>
  </si>
  <si>
    <t>C</t>
  </si>
  <si>
    <t>D</t>
  </si>
  <si>
    <t>EP</t>
  </si>
  <si>
    <t>TOTALE ATENEO</t>
  </si>
  <si>
    <t>Area amministrativa</t>
  </si>
  <si>
    <t>Area amministrativa-gestionale</t>
  </si>
  <si>
    <t>Area biblioteche</t>
  </si>
  <si>
    <t>Area servizi generali e tecnici</t>
  </si>
  <si>
    <t>Area Socio-sanitaria</t>
  </si>
  <si>
    <t>Area tecnica, tecnico-scientifica ed elaborazione dati</t>
  </si>
  <si>
    <t>DIPARTIMENTI</t>
  </si>
  <si>
    <t>Area medico-odontoiatrica e socio-sanitaria</t>
  </si>
  <si>
    <t>DIPARTIMENTI totale</t>
  </si>
  <si>
    <t>CENTRI</t>
  </si>
  <si>
    <t>CENTRI totale</t>
  </si>
  <si>
    <t>POLI</t>
  </si>
  <si>
    <t>POLI totale</t>
  </si>
  <si>
    <t>SCUOLE</t>
  </si>
  <si>
    <t>SCUOLE totale</t>
  </si>
  <si>
    <t>Totale complessivo</t>
  </si>
  <si>
    <t>[2] Altro personale: CEL, Tecnologi, Operai Agricoli, Personale in comando</t>
  </si>
  <si>
    <t>AMMINISTRAZIONE CENTRALE</t>
  </si>
  <si>
    <t>AMMINISTRAZIONE CENTRALE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</si>
</sst>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indexed="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4" fillId="0" borderId="1" xfId="0" applyFont="1" applyFill="1" applyBorder="1"/>
    <xf numFmtId="0" fontId="0" fillId="0" borderId="0" xfId="0" applyBorder="1"/>
    <xf numFmtId="0" fontId="4" fillId="0" borderId="4" xfId="1" applyNumberFormat="1" applyFont="1" applyBorder="1" applyAlignment="1">
      <alignment horizontal="center"/>
    </xf>
    <xf numFmtId="3" fontId="6" fillId="0" borderId="6" xfId="1" applyNumberFormat="1" applyFont="1" applyBorder="1" applyAlignment="1">
      <alignment horizontal="center"/>
    </xf>
    <xf numFmtId="3" fontId="6" fillId="0" borderId="7" xfId="1" applyNumberFormat="1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20" xfId="1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25" xfId="1" applyNumberFormat="1" applyFont="1" applyBorder="1" applyAlignment="1">
      <alignment horizontal="center"/>
    </xf>
    <xf numFmtId="3" fontId="6" fillId="0" borderId="26" xfId="1" applyNumberFormat="1" applyFont="1" applyBorder="1" applyAlignment="1">
      <alignment horizontal="center"/>
    </xf>
    <xf numFmtId="3" fontId="6" fillId="0" borderId="27" xfId="1" applyNumberFormat="1" applyFont="1" applyBorder="1" applyAlignment="1">
      <alignment horizontal="center"/>
    </xf>
    <xf numFmtId="3" fontId="6" fillId="0" borderId="28" xfId="1" applyNumberFormat="1" applyFont="1" applyBorder="1" applyAlignment="1">
      <alignment horizontal="center"/>
    </xf>
    <xf numFmtId="0" fontId="0" fillId="0" borderId="5" xfId="0" applyBorder="1"/>
    <xf numFmtId="0" fontId="6" fillId="0" borderId="30" xfId="0" applyFont="1" applyBorder="1" applyAlignment="1">
      <alignment horizontal="center"/>
    </xf>
    <xf numFmtId="0" fontId="4" fillId="0" borderId="31" xfId="1" applyNumberFormat="1" applyFont="1" applyBorder="1" applyAlignment="1">
      <alignment horizontal="center"/>
    </xf>
    <xf numFmtId="0" fontId="4" fillId="0" borderId="32" xfId="1" applyNumberFormat="1" applyFont="1" applyBorder="1" applyAlignment="1">
      <alignment horizontal="center"/>
    </xf>
    <xf numFmtId="3" fontId="6" fillId="0" borderId="33" xfId="1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3" fontId="4" fillId="0" borderId="0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/>
    <xf numFmtId="3" fontId="4" fillId="0" borderId="4" xfId="1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3" fontId="3" fillId="0" borderId="16" xfId="1" applyNumberFormat="1" applyFont="1" applyBorder="1" applyAlignment="1">
      <alignment horizontal="center"/>
    </xf>
    <xf numFmtId="3" fontId="3" fillId="0" borderId="30" xfId="1" applyNumberFormat="1" applyFont="1" applyBorder="1" applyAlignment="1">
      <alignment horizontal="center"/>
    </xf>
    <xf numFmtId="0" fontId="4" fillId="0" borderId="16" xfId="0" applyFont="1" applyBorder="1" applyAlignment="1">
      <alignment horizontal="left" vertical="center"/>
    </xf>
    <xf numFmtId="3" fontId="2" fillId="0" borderId="30" xfId="0" applyNumberFormat="1" applyFont="1" applyBorder="1" applyAlignment="1">
      <alignment horizontal="center"/>
    </xf>
    <xf numFmtId="0" fontId="3" fillId="0" borderId="35" xfId="0" applyFont="1" applyBorder="1" applyAlignment="1">
      <alignment vertical="center"/>
    </xf>
    <xf numFmtId="3" fontId="4" fillId="0" borderId="21" xfId="1" applyNumberFormat="1" applyFont="1" applyBorder="1" applyAlignment="1">
      <alignment horizontal="center"/>
    </xf>
    <xf numFmtId="3" fontId="4" fillId="0" borderId="22" xfId="1" applyNumberFormat="1" applyFont="1" applyBorder="1" applyAlignment="1">
      <alignment horizontal="center"/>
    </xf>
    <xf numFmtId="3" fontId="3" fillId="0" borderId="15" xfId="1" applyNumberFormat="1" applyFont="1" applyBorder="1" applyAlignment="1">
      <alignment horizontal="center"/>
    </xf>
    <xf numFmtId="3" fontId="3" fillId="0" borderId="17" xfId="1" applyNumberFormat="1" applyFont="1" applyBorder="1" applyAlignment="1">
      <alignment horizontal="center"/>
    </xf>
    <xf numFmtId="3" fontId="6" fillId="0" borderId="36" xfId="1" applyNumberFormat="1" applyFont="1" applyBorder="1" applyAlignment="1">
      <alignment horizontal="center"/>
    </xf>
    <xf numFmtId="3" fontId="6" fillId="0" borderId="37" xfId="1" applyNumberFormat="1" applyFont="1" applyBorder="1" applyAlignment="1">
      <alignment horizontal="center"/>
    </xf>
    <xf numFmtId="0" fontId="6" fillId="0" borderId="38" xfId="0" applyFont="1" applyBorder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5"/>
  <sheetViews>
    <sheetView showGridLines="0" tabSelected="1" zoomScaleNormal="100" workbookViewId="0">
      <selection activeCell="C5" sqref="C5:C6"/>
    </sheetView>
  </sheetViews>
  <sheetFormatPr defaultRowHeight="15" x14ac:dyDescent="0.25"/>
  <cols>
    <col min="1" max="1" width="36.7109375" customWidth="1"/>
    <col min="2" max="2" width="35.140625" customWidth="1"/>
  </cols>
  <sheetData>
    <row r="3" spans="3:18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</row>
    <row r="4" spans="3:18" ht="15.75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</row>
    <row r="5" spans="3:18" ht="29.25" customHeight="1" thickTop="1" x14ac:dyDescent="0.25">
      <c r="C5" s="71" t="s">
        <v>1</v>
      </c>
      <c r="D5" s="52" t="s">
        <v>2</v>
      </c>
      <c r="E5" s="53"/>
      <c r="F5" s="54"/>
      <c r="G5" s="52" t="s">
        <v>3</v>
      </c>
      <c r="H5" s="53"/>
      <c r="I5" s="54"/>
      <c r="J5" s="52" t="s">
        <v>4</v>
      </c>
      <c r="K5" s="53"/>
      <c r="L5" s="54"/>
      <c r="M5" s="52" t="s">
        <v>5</v>
      </c>
      <c r="N5" s="53"/>
      <c r="O5" s="54"/>
      <c r="P5" s="68" t="s">
        <v>6</v>
      </c>
      <c r="Q5" s="69"/>
      <c r="R5" s="70"/>
    </row>
    <row r="6" spans="3:18" x14ac:dyDescent="0.25">
      <c r="C6" s="73"/>
      <c r="D6" s="12" t="s">
        <v>7</v>
      </c>
      <c r="E6" s="13" t="s">
        <v>8</v>
      </c>
      <c r="F6" s="14" t="s">
        <v>9</v>
      </c>
      <c r="G6" s="12" t="s">
        <v>7</v>
      </c>
      <c r="H6" s="13" t="s">
        <v>8</v>
      </c>
      <c r="I6" s="14" t="s">
        <v>9</v>
      </c>
      <c r="J6" s="12" t="s">
        <v>7</v>
      </c>
      <c r="K6" s="13" t="s">
        <v>8</v>
      </c>
      <c r="L6" s="14" t="s">
        <v>9</v>
      </c>
      <c r="M6" s="12" t="s">
        <v>7</v>
      </c>
      <c r="N6" s="13" t="s">
        <v>8</v>
      </c>
      <c r="O6" s="14" t="s">
        <v>9</v>
      </c>
      <c r="P6" s="12" t="s">
        <v>7</v>
      </c>
      <c r="Q6" s="13" t="s">
        <v>8</v>
      </c>
      <c r="R6" s="27" t="s">
        <v>9</v>
      </c>
    </row>
    <row r="7" spans="3:18" x14ac:dyDescent="0.25">
      <c r="C7" s="10" t="s">
        <v>10</v>
      </c>
      <c r="D7" s="15">
        <v>23</v>
      </c>
      <c r="E7" s="16">
        <v>20</v>
      </c>
      <c r="F7" s="17">
        <v>43</v>
      </c>
      <c r="G7" s="15">
        <v>42</v>
      </c>
      <c r="H7" s="16">
        <v>21</v>
      </c>
      <c r="I7" s="17">
        <v>63</v>
      </c>
      <c r="J7" s="15"/>
      <c r="K7" s="16"/>
      <c r="L7" s="17"/>
      <c r="M7" s="15"/>
      <c r="N7" s="16"/>
      <c r="O7" s="17"/>
      <c r="P7" s="15">
        <f>+D7+G7+J7+M7</f>
        <v>65</v>
      </c>
      <c r="Q7" s="16">
        <f>+E7+H7+K7+N7</f>
        <v>41</v>
      </c>
      <c r="R7" s="28">
        <f>+P7+Q7</f>
        <v>106</v>
      </c>
    </row>
    <row r="8" spans="3:18" x14ac:dyDescent="0.25">
      <c r="C8" s="11" t="s">
        <v>11</v>
      </c>
      <c r="D8" s="18">
        <v>239</v>
      </c>
      <c r="E8" s="3">
        <v>119</v>
      </c>
      <c r="F8" s="19">
        <v>358</v>
      </c>
      <c r="G8" s="18">
        <v>113</v>
      </c>
      <c r="H8" s="3">
        <v>33</v>
      </c>
      <c r="I8" s="19">
        <v>146</v>
      </c>
      <c r="J8" s="18">
        <v>4</v>
      </c>
      <c r="K8" s="3">
        <v>1</v>
      </c>
      <c r="L8" s="19">
        <v>5</v>
      </c>
      <c r="M8" s="18">
        <v>6</v>
      </c>
      <c r="N8" s="3">
        <v>2</v>
      </c>
      <c r="O8" s="19">
        <v>8</v>
      </c>
      <c r="P8" s="18">
        <f t="shared" ref="P8:Q11" si="0">+D8+G8+J8+M8</f>
        <v>362</v>
      </c>
      <c r="Q8" s="3">
        <f t="shared" si="0"/>
        <v>155</v>
      </c>
      <c r="R8" s="7">
        <f>+P8+Q8</f>
        <v>517</v>
      </c>
    </row>
    <row r="9" spans="3:18" x14ac:dyDescent="0.25">
      <c r="C9" s="11" t="s">
        <v>12</v>
      </c>
      <c r="D9" s="18">
        <v>400</v>
      </c>
      <c r="E9" s="3">
        <v>260</v>
      </c>
      <c r="F9" s="19">
        <v>660</v>
      </c>
      <c r="G9" s="18">
        <v>41</v>
      </c>
      <c r="H9" s="3">
        <v>13</v>
      </c>
      <c r="I9" s="19">
        <v>54</v>
      </c>
      <c r="J9" s="18">
        <v>7</v>
      </c>
      <c r="K9" s="3">
        <v>5</v>
      </c>
      <c r="L9" s="19">
        <v>12</v>
      </c>
      <c r="M9" s="18">
        <v>5</v>
      </c>
      <c r="N9" s="3">
        <v>3</v>
      </c>
      <c r="O9" s="19">
        <v>8</v>
      </c>
      <c r="P9" s="18">
        <f t="shared" si="0"/>
        <v>453</v>
      </c>
      <c r="Q9" s="3">
        <f t="shared" si="0"/>
        <v>281</v>
      </c>
      <c r="R9" s="7">
        <f t="shared" ref="R9:R10" si="1">+P9+Q9</f>
        <v>734</v>
      </c>
    </row>
    <row r="10" spans="3:18" x14ac:dyDescent="0.25">
      <c r="C10" s="11" t="s">
        <v>13</v>
      </c>
      <c r="D10" s="18">
        <v>536</v>
      </c>
      <c r="E10" s="3">
        <v>317</v>
      </c>
      <c r="F10" s="19">
        <v>853</v>
      </c>
      <c r="G10" s="18">
        <v>9</v>
      </c>
      <c r="H10" s="3">
        <v>3</v>
      </c>
      <c r="I10" s="19">
        <v>12</v>
      </c>
      <c r="J10" s="18">
        <v>13</v>
      </c>
      <c r="K10" s="3"/>
      <c r="L10" s="19">
        <v>13</v>
      </c>
      <c r="M10" s="18">
        <v>3</v>
      </c>
      <c r="N10" s="3">
        <v>4</v>
      </c>
      <c r="O10" s="19">
        <v>7</v>
      </c>
      <c r="P10" s="18">
        <f t="shared" si="0"/>
        <v>561</v>
      </c>
      <c r="Q10" s="3">
        <f t="shared" si="0"/>
        <v>324</v>
      </c>
      <c r="R10" s="7">
        <f t="shared" si="1"/>
        <v>885</v>
      </c>
    </row>
    <row r="11" spans="3:18" x14ac:dyDescent="0.25">
      <c r="C11" s="11" t="s">
        <v>14</v>
      </c>
      <c r="D11" s="20">
        <v>123</v>
      </c>
      <c r="E11" s="21">
        <v>95</v>
      </c>
      <c r="F11" s="22">
        <v>218</v>
      </c>
      <c r="G11" s="20"/>
      <c r="H11" s="21"/>
      <c r="I11" s="22"/>
      <c r="J11" s="20">
        <v>3</v>
      </c>
      <c r="K11" s="21">
        <v>3</v>
      </c>
      <c r="L11" s="22">
        <v>6</v>
      </c>
      <c r="M11" s="20">
        <v>1</v>
      </c>
      <c r="N11" s="21"/>
      <c r="O11" s="22">
        <v>1</v>
      </c>
      <c r="P11" s="20">
        <f t="shared" si="0"/>
        <v>127</v>
      </c>
      <c r="Q11" s="21">
        <f t="shared" si="0"/>
        <v>98</v>
      </c>
      <c r="R11" s="29">
        <f>+P11+Q11</f>
        <v>225</v>
      </c>
    </row>
    <row r="12" spans="3:18" ht="15.75" thickBot="1" x14ac:dyDescent="0.3">
      <c r="C12" s="51" t="s">
        <v>9</v>
      </c>
      <c r="D12" s="23">
        <v>1321</v>
      </c>
      <c r="E12" s="24">
        <v>811</v>
      </c>
      <c r="F12" s="25">
        <v>2132</v>
      </c>
      <c r="G12" s="23">
        <v>205</v>
      </c>
      <c r="H12" s="24">
        <v>70</v>
      </c>
      <c r="I12" s="25">
        <v>275</v>
      </c>
      <c r="J12" s="23">
        <v>27</v>
      </c>
      <c r="K12" s="24">
        <v>9</v>
      </c>
      <c r="L12" s="25">
        <v>36</v>
      </c>
      <c r="M12" s="23">
        <v>15</v>
      </c>
      <c r="N12" s="24">
        <v>9</v>
      </c>
      <c r="O12" s="25">
        <v>24</v>
      </c>
      <c r="P12" s="23">
        <f t="shared" ref="P12:R12" si="2">SUM(P7:P11)</f>
        <v>1568</v>
      </c>
      <c r="Q12" s="24">
        <f t="shared" si="2"/>
        <v>899</v>
      </c>
      <c r="R12" s="30">
        <f t="shared" si="2"/>
        <v>2467</v>
      </c>
    </row>
    <row r="13" spans="3:18" ht="15.75" thickTop="1" x14ac:dyDescent="0.25">
      <c r="C13" s="4" t="s">
        <v>15</v>
      </c>
      <c r="D13" s="6"/>
    </row>
    <row r="14" spans="3:18" x14ac:dyDescent="0.25">
      <c r="C14" s="5" t="s">
        <v>41</v>
      </c>
    </row>
    <row r="18" spans="1:17" x14ac:dyDescent="0.25">
      <c r="A18" s="1" t="s">
        <v>16</v>
      </c>
    </row>
    <row r="19" spans="1:17" ht="15.75" thickBot="1" x14ac:dyDescent="0.3"/>
    <row r="20" spans="1:17" ht="15.75" thickTop="1" x14ac:dyDescent="0.25">
      <c r="A20" s="71" t="s">
        <v>17</v>
      </c>
      <c r="B20" s="55" t="s">
        <v>18</v>
      </c>
      <c r="C20" s="58" t="s">
        <v>19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/>
    </row>
    <row r="21" spans="1:17" ht="15" customHeight="1" x14ac:dyDescent="0.25">
      <c r="A21" s="72"/>
      <c r="B21" s="56"/>
      <c r="C21" s="60" t="s">
        <v>20</v>
      </c>
      <c r="D21" s="61"/>
      <c r="E21" s="62"/>
      <c r="F21" s="60" t="s">
        <v>21</v>
      </c>
      <c r="G21" s="61"/>
      <c r="H21" s="62"/>
      <c r="I21" s="60" t="s">
        <v>22</v>
      </c>
      <c r="J21" s="61"/>
      <c r="K21" s="62"/>
      <c r="L21" s="60" t="s">
        <v>23</v>
      </c>
      <c r="M21" s="61"/>
      <c r="N21" s="62"/>
      <c r="O21" s="60" t="s">
        <v>24</v>
      </c>
      <c r="P21" s="61"/>
      <c r="Q21" s="63"/>
    </row>
    <row r="22" spans="1:17" x14ac:dyDescent="0.25">
      <c r="A22" s="73"/>
      <c r="B22" s="57"/>
      <c r="C22" s="12" t="s">
        <v>7</v>
      </c>
      <c r="D22" s="13" t="s">
        <v>8</v>
      </c>
      <c r="E22" s="14" t="s">
        <v>9</v>
      </c>
      <c r="F22" s="12" t="s">
        <v>7</v>
      </c>
      <c r="G22" s="13" t="s">
        <v>8</v>
      </c>
      <c r="H22" s="14" t="s">
        <v>9</v>
      </c>
      <c r="I22" s="12" t="s">
        <v>7</v>
      </c>
      <c r="J22" s="13" t="s">
        <v>8</v>
      </c>
      <c r="K22" s="14" t="s">
        <v>9</v>
      </c>
      <c r="L22" s="12" t="s">
        <v>7</v>
      </c>
      <c r="M22" s="13" t="s">
        <v>8</v>
      </c>
      <c r="N22" s="14" t="s">
        <v>9</v>
      </c>
      <c r="O22" s="37" t="s">
        <v>7</v>
      </c>
      <c r="P22" s="37" t="s">
        <v>8</v>
      </c>
      <c r="Q22" s="38" t="s">
        <v>9</v>
      </c>
    </row>
    <row r="23" spans="1:17" x14ac:dyDescent="0.25">
      <c r="A23" s="64" t="s">
        <v>42</v>
      </c>
      <c r="B23" s="31" t="s">
        <v>25</v>
      </c>
      <c r="C23" s="45">
        <v>3</v>
      </c>
      <c r="D23" s="33">
        <v>2</v>
      </c>
      <c r="E23" s="46">
        <v>5</v>
      </c>
      <c r="F23" s="45">
        <v>229</v>
      </c>
      <c r="G23" s="33">
        <v>61</v>
      </c>
      <c r="H23" s="46">
        <v>290</v>
      </c>
      <c r="I23" s="45"/>
      <c r="J23" s="33"/>
      <c r="K23" s="46"/>
      <c r="L23" s="45"/>
      <c r="M23" s="33"/>
      <c r="N23" s="46"/>
      <c r="O23" s="32">
        <f>C23+F23+I23+L23</f>
        <v>232</v>
      </c>
      <c r="P23" s="33">
        <f>D23+G23+J23+M23</f>
        <v>63</v>
      </c>
      <c r="Q23" s="35">
        <f>SUM(O23:P23)</f>
        <v>295</v>
      </c>
    </row>
    <row r="24" spans="1:17" x14ac:dyDescent="0.25">
      <c r="A24" s="64"/>
      <c r="B24" s="31" t="s">
        <v>26</v>
      </c>
      <c r="C24" s="45"/>
      <c r="D24" s="34"/>
      <c r="E24" s="46"/>
      <c r="F24" s="45"/>
      <c r="G24" s="34"/>
      <c r="H24" s="46"/>
      <c r="I24" s="45">
        <v>139</v>
      </c>
      <c r="J24" s="34">
        <v>49</v>
      </c>
      <c r="K24" s="46">
        <v>188</v>
      </c>
      <c r="L24" s="45">
        <v>24</v>
      </c>
      <c r="M24" s="34">
        <v>6</v>
      </c>
      <c r="N24" s="46">
        <v>30</v>
      </c>
      <c r="O24" s="32">
        <f>C24+F24+I24+L24</f>
        <v>163</v>
      </c>
      <c r="P24" s="34">
        <f>D24+G24+J24+M24</f>
        <v>55</v>
      </c>
      <c r="Q24" s="35">
        <f t="shared" ref="Q24:Q28" si="3">SUM(O24:P24)</f>
        <v>218</v>
      </c>
    </row>
    <row r="25" spans="1:17" x14ac:dyDescent="0.25">
      <c r="A25" s="64"/>
      <c r="B25" s="31" t="s">
        <v>27</v>
      </c>
      <c r="C25" s="45"/>
      <c r="D25" s="34"/>
      <c r="E25" s="46"/>
      <c r="F25" s="45">
        <v>1</v>
      </c>
      <c r="G25" s="34"/>
      <c r="H25" s="46">
        <v>1</v>
      </c>
      <c r="I25" s="45"/>
      <c r="J25" s="34"/>
      <c r="K25" s="46"/>
      <c r="L25" s="45"/>
      <c r="M25" s="34"/>
      <c r="N25" s="46"/>
      <c r="O25" s="32">
        <f t="shared" ref="O25:P28" si="4">C25+F25+I25+L25</f>
        <v>1</v>
      </c>
      <c r="P25" s="34">
        <f t="shared" si="4"/>
        <v>0</v>
      </c>
      <c r="Q25" s="35">
        <f t="shared" si="3"/>
        <v>1</v>
      </c>
    </row>
    <row r="26" spans="1:17" x14ac:dyDescent="0.25">
      <c r="A26" s="64"/>
      <c r="B26" s="31" t="s">
        <v>28</v>
      </c>
      <c r="C26" s="45">
        <v>7</v>
      </c>
      <c r="D26" s="34">
        <v>12</v>
      </c>
      <c r="E26" s="46">
        <v>19</v>
      </c>
      <c r="F26" s="45"/>
      <c r="G26" s="34"/>
      <c r="H26" s="46"/>
      <c r="I26" s="45"/>
      <c r="J26" s="34"/>
      <c r="K26" s="46"/>
      <c r="L26" s="45"/>
      <c r="M26" s="34"/>
      <c r="N26" s="46"/>
      <c r="O26" s="32">
        <f t="shared" si="4"/>
        <v>7</v>
      </c>
      <c r="P26" s="34">
        <f t="shared" si="4"/>
        <v>12</v>
      </c>
      <c r="Q26" s="35">
        <f t="shared" si="3"/>
        <v>19</v>
      </c>
    </row>
    <row r="27" spans="1:17" x14ac:dyDescent="0.25">
      <c r="A27" s="64"/>
      <c r="B27" s="31" t="s">
        <v>29</v>
      </c>
      <c r="C27" s="45"/>
      <c r="D27" s="34"/>
      <c r="E27" s="46"/>
      <c r="F27" s="45"/>
      <c r="G27" s="34"/>
      <c r="H27" s="46"/>
      <c r="I27" s="45">
        <v>3</v>
      </c>
      <c r="J27" s="34"/>
      <c r="K27" s="46">
        <v>3</v>
      </c>
      <c r="L27" s="45"/>
      <c r="M27" s="34"/>
      <c r="N27" s="46"/>
      <c r="O27" s="32">
        <f t="shared" si="4"/>
        <v>3</v>
      </c>
      <c r="P27" s="34">
        <f t="shared" si="4"/>
        <v>0</v>
      </c>
      <c r="Q27" s="35">
        <f t="shared" si="3"/>
        <v>3</v>
      </c>
    </row>
    <row r="28" spans="1:17" ht="30" x14ac:dyDescent="0.25">
      <c r="A28" s="64"/>
      <c r="B28" s="31" t="s">
        <v>30</v>
      </c>
      <c r="C28" s="45"/>
      <c r="D28" s="34"/>
      <c r="E28" s="46"/>
      <c r="F28" s="45">
        <v>13</v>
      </c>
      <c r="G28" s="34">
        <v>31</v>
      </c>
      <c r="H28" s="46">
        <v>44</v>
      </c>
      <c r="I28" s="45">
        <v>39</v>
      </c>
      <c r="J28" s="34">
        <v>58</v>
      </c>
      <c r="K28" s="46">
        <v>97</v>
      </c>
      <c r="L28" s="45">
        <v>1</v>
      </c>
      <c r="M28" s="34">
        <v>13</v>
      </c>
      <c r="N28" s="46">
        <v>14</v>
      </c>
      <c r="O28" s="32">
        <f t="shared" si="4"/>
        <v>53</v>
      </c>
      <c r="P28" s="34">
        <f t="shared" si="4"/>
        <v>102</v>
      </c>
      <c r="Q28" s="35">
        <f t="shared" si="3"/>
        <v>155</v>
      </c>
    </row>
    <row r="29" spans="1:17" x14ac:dyDescent="0.25">
      <c r="A29" s="44" t="s">
        <v>43</v>
      </c>
      <c r="B29" s="39"/>
      <c r="C29" s="47">
        <v>10</v>
      </c>
      <c r="D29" s="40">
        <v>14</v>
      </c>
      <c r="E29" s="48">
        <v>24</v>
      </c>
      <c r="F29" s="47">
        <v>243</v>
      </c>
      <c r="G29" s="40">
        <v>92</v>
      </c>
      <c r="H29" s="48">
        <v>335</v>
      </c>
      <c r="I29" s="47">
        <v>181</v>
      </c>
      <c r="J29" s="40">
        <v>107</v>
      </c>
      <c r="K29" s="48">
        <v>288</v>
      </c>
      <c r="L29" s="47">
        <v>25</v>
      </c>
      <c r="M29" s="40">
        <v>19</v>
      </c>
      <c r="N29" s="48">
        <v>44</v>
      </c>
      <c r="O29" s="40">
        <f t="shared" ref="O29:Q29" si="5">SUM(O23:O28)</f>
        <v>459</v>
      </c>
      <c r="P29" s="40">
        <f t="shared" si="5"/>
        <v>232</v>
      </c>
      <c r="Q29" s="41">
        <f t="shared" si="5"/>
        <v>691</v>
      </c>
    </row>
    <row r="30" spans="1:17" x14ac:dyDescent="0.25">
      <c r="A30" s="65" t="s">
        <v>31</v>
      </c>
      <c r="B30" s="31" t="s">
        <v>25</v>
      </c>
      <c r="C30" s="45">
        <v>12</v>
      </c>
      <c r="D30" s="32">
        <v>3</v>
      </c>
      <c r="E30" s="46">
        <v>15</v>
      </c>
      <c r="F30" s="45">
        <v>325</v>
      </c>
      <c r="G30" s="32">
        <v>58</v>
      </c>
      <c r="H30" s="46">
        <v>383</v>
      </c>
      <c r="I30" s="45"/>
      <c r="J30" s="32"/>
      <c r="K30" s="46"/>
      <c r="L30" s="45"/>
      <c r="M30" s="32"/>
      <c r="N30" s="46"/>
      <c r="O30" s="32">
        <f>C30+F30+I30+L30</f>
        <v>337</v>
      </c>
      <c r="P30" s="33">
        <f>D30+G30+J30+M30</f>
        <v>61</v>
      </c>
      <c r="Q30" s="36">
        <f>SUM(O30:P30)</f>
        <v>398</v>
      </c>
    </row>
    <row r="31" spans="1:17" x14ac:dyDescent="0.25">
      <c r="A31" s="65"/>
      <c r="B31" s="31" t="s">
        <v>26</v>
      </c>
      <c r="C31" s="45"/>
      <c r="D31" s="32"/>
      <c r="E31" s="46"/>
      <c r="F31" s="45"/>
      <c r="G31" s="32"/>
      <c r="H31" s="46"/>
      <c r="I31" s="45">
        <v>153</v>
      </c>
      <c r="J31" s="32">
        <v>40</v>
      </c>
      <c r="K31" s="46">
        <v>193</v>
      </c>
      <c r="L31" s="45">
        <v>12</v>
      </c>
      <c r="M31" s="32">
        <v>2</v>
      </c>
      <c r="N31" s="46">
        <v>14</v>
      </c>
      <c r="O31" s="32">
        <f t="shared" ref="O31:P52" si="6">C31+F31+I31+L31</f>
        <v>165</v>
      </c>
      <c r="P31" s="33">
        <f t="shared" si="6"/>
        <v>42</v>
      </c>
      <c r="Q31" s="36">
        <f t="shared" ref="Q31:Q53" si="7">SUM(O31:P31)</f>
        <v>207</v>
      </c>
    </row>
    <row r="32" spans="1:17" x14ac:dyDescent="0.25">
      <c r="A32" s="65"/>
      <c r="B32" s="31" t="s">
        <v>27</v>
      </c>
      <c r="C32" s="45"/>
      <c r="D32" s="32"/>
      <c r="E32" s="46"/>
      <c r="F32" s="45">
        <v>1</v>
      </c>
      <c r="G32" s="32"/>
      <c r="H32" s="46">
        <v>1</v>
      </c>
      <c r="I32" s="45"/>
      <c r="J32" s="32"/>
      <c r="K32" s="46"/>
      <c r="L32" s="45"/>
      <c r="M32" s="32"/>
      <c r="N32" s="46"/>
      <c r="O32" s="32">
        <f t="shared" si="6"/>
        <v>1</v>
      </c>
      <c r="P32" s="33">
        <f t="shared" si="6"/>
        <v>0</v>
      </c>
      <c r="Q32" s="36">
        <f t="shared" si="7"/>
        <v>1</v>
      </c>
    </row>
    <row r="33" spans="1:17" ht="30" x14ac:dyDescent="0.25">
      <c r="A33" s="65"/>
      <c r="B33" s="31" t="s">
        <v>32</v>
      </c>
      <c r="C33" s="45"/>
      <c r="D33" s="32"/>
      <c r="E33" s="46"/>
      <c r="F33" s="45"/>
      <c r="G33" s="32"/>
      <c r="H33" s="46"/>
      <c r="I33" s="45"/>
      <c r="J33" s="32"/>
      <c r="K33" s="46"/>
      <c r="L33" s="45">
        <v>1</v>
      </c>
      <c r="M33" s="32"/>
      <c r="N33" s="46">
        <v>1</v>
      </c>
      <c r="O33" s="32">
        <f t="shared" si="6"/>
        <v>1</v>
      </c>
      <c r="P33" s="33">
        <f t="shared" si="6"/>
        <v>0</v>
      </c>
      <c r="Q33" s="36">
        <f t="shared" si="7"/>
        <v>1</v>
      </c>
    </row>
    <row r="34" spans="1:17" x14ac:dyDescent="0.25">
      <c r="A34" s="65"/>
      <c r="B34" s="31" t="s">
        <v>28</v>
      </c>
      <c r="C34" s="45">
        <v>30</v>
      </c>
      <c r="D34" s="32">
        <v>26</v>
      </c>
      <c r="E34" s="46">
        <v>56</v>
      </c>
      <c r="F34" s="45"/>
      <c r="G34" s="32"/>
      <c r="H34" s="46"/>
      <c r="I34" s="45"/>
      <c r="J34" s="32"/>
      <c r="K34" s="46"/>
      <c r="L34" s="45"/>
      <c r="M34" s="32"/>
      <c r="N34" s="46"/>
      <c r="O34" s="32">
        <v>30</v>
      </c>
      <c r="P34" s="33">
        <v>26</v>
      </c>
      <c r="Q34" s="36">
        <v>56</v>
      </c>
    </row>
    <row r="35" spans="1:17" x14ac:dyDescent="0.25">
      <c r="A35" s="65"/>
      <c r="B35" s="31" t="s">
        <v>29</v>
      </c>
      <c r="C35" s="45">
        <v>1</v>
      </c>
      <c r="D35" s="32"/>
      <c r="E35" s="46">
        <v>1</v>
      </c>
      <c r="F35" s="45">
        <v>11</v>
      </c>
      <c r="G35" s="32">
        <v>4</v>
      </c>
      <c r="H35" s="46">
        <v>15</v>
      </c>
      <c r="I35" s="45">
        <v>20</v>
      </c>
      <c r="J35" s="32">
        <v>5</v>
      </c>
      <c r="K35" s="46">
        <v>25</v>
      </c>
      <c r="L35" s="45"/>
      <c r="M35" s="32"/>
      <c r="N35" s="46"/>
      <c r="O35" s="32">
        <v>32</v>
      </c>
      <c r="P35" s="33">
        <v>9</v>
      </c>
      <c r="Q35" s="36">
        <v>41</v>
      </c>
    </row>
    <row r="36" spans="1:17" ht="30" x14ac:dyDescent="0.25">
      <c r="A36" s="65"/>
      <c r="B36" s="31" t="s">
        <v>30</v>
      </c>
      <c r="C36" s="45"/>
      <c r="D36" s="32"/>
      <c r="E36" s="46"/>
      <c r="F36" s="45">
        <v>82</v>
      </c>
      <c r="G36" s="32">
        <v>159</v>
      </c>
      <c r="H36" s="46">
        <v>241</v>
      </c>
      <c r="I36" s="45">
        <v>163</v>
      </c>
      <c r="J36" s="32">
        <v>189</v>
      </c>
      <c r="K36" s="46">
        <v>352</v>
      </c>
      <c r="L36" s="45">
        <v>3</v>
      </c>
      <c r="M36" s="32">
        <v>11</v>
      </c>
      <c r="N36" s="46">
        <v>14</v>
      </c>
      <c r="O36" s="32">
        <v>248</v>
      </c>
      <c r="P36" s="33">
        <v>359</v>
      </c>
      <c r="Q36" s="36">
        <v>607</v>
      </c>
    </row>
    <row r="37" spans="1:17" x14ac:dyDescent="0.25">
      <c r="A37" s="44" t="s">
        <v>33</v>
      </c>
      <c r="B37" s="39"/>
      <c r="C37" s="47">
        <v>43</v>
      </c>
      <c r="D37" s="40">
        <v>29</v>
      </c>
      <c r="E37" s="48">
        <v>72</v>
      </c>
      <c r="F37" s="47">
        <v>419</v>
      </c>
      <c r="G37" s="40">
        <v>221</v>
      </c>
      <c r="H37" s="48">
        <v>640</v>
      </c>
      <c r="I37" s="47">
        <v>336</v>
      </c>
      <c r="J37" s="40">
        <v>234</v>
      </c>
      <c r="K37" s="48">
        <v>570</v>
      </c>
      <c r="L37" s="47">
        <v>16</v>
      </c>
      <c r="M37" s="40">
        <v>13</v>
      </c>
      <c r="N37" s="48">
        <v>29</v>
      </c>
      <c r="O37" s="40">
        <f t="shared" si="6"/>
        <v>814</v>
      </c>
      <c r="P37" s="40">
        <f t="shared" si="6"/>
        <v>497</v>
      </c>
      <c r="Q37" s="41">
        <f t="shared" si="7"/>
        <v>1311</v>
      </c>
    </row>
    <row r="38" spans="1:17" x14ac:dyDescent="0.25">
      <c r="A38" s="66" t="s">
        <v>34</v>
      </c>
      <c r="B38" s="31" t="s">
        <v>25</v>
      </c>
      <c r="C38" s="45"/>
      <c r="D38" s="32">
        <v>1</v>
      </c>
      <c r="E38" s="46">
        <v>1</v>
      </c>
      <c r="F38" s="45">
        <v>27</v>
      </c>
      <c r="G38" s="32">
        <v>9</v>
      </c>
      <c r="H38" s="46">
        <v>36</v>
      </c>
      <c r="I38" s="45"/>
      <c r="J38" s="32"/>
      <c r="K38" s="46"/>
      <c r="L38" s="45"/>
      <c r="M38" s="32"/>
      <c r="N38" s="46"/>
      <c r="O38" s="32">
        <f t="shared" si="6"/>
        <v>27</v>
      </c>
      <c r="P38" s="33">
        <f t="shared" si="6"/>
        <v>10</v>
      </c>
      <c r="Q38" s="36">
        <f t="shared" si="7"/>
        <v>37</v>
      </c>
    </row>
    <row r="39" spans="1:17" x14ac:dyDescent="0.25">
      <c r="A39" s="66"/>
      <c r="B39" s="31" t="s">
        <v>26</v>
      </c>
      <c r="C39" s="45"/>
      <c r="D39" s="32"/>
      <c r="E39" s="46"/>
      <c r="F39" s="45"/>
      <c r="G39" s="32"/>
      <c r="H39" s="46"/>
      <c r="I39" s="45">
        <v>16</v>
      </c>
      <c r="J39" s="32">
        <v>3</v>
      </c>
      <c r="K39" s="46">
        <v>19</v>
      </c>
      <c r="L39" s="45">
        <v>2</v>
      </c>
      <c r="M39" s="32">
        <v>1</v>
      </c>
      <c r="N39" s="46">
        <v>3</v>
      </c>
      <c r="O39" s="32">
        <f t="shared" si="6"/>
        <v>18</v>
      </c>
      <c r="P39" s="33">
        <f t="shared" si="6"/>
        <v>4</v>
      </c>
      <c r="Q39" s="36">
        <f t="shared" si="7"/>
        <v>22</v>
      </c>
    </row>
    <row r="40" spans="1:17" x14ac:dyDescent="0.25">
      <c r="A40" s="66"/>
      <c r="B40" s="31" t="s">
        <v>27</v>
      </c>
      <c r="C40" s="45"/>
      <c r="D40" s="32"/>
      <c r="E40" s="46"/>
      <c r="F40" s="45">
        <v>65</v>
      </c>
      <c r="G40" s="32">
        <v>20</v>
      </c>
      <c r="H40" s="46">
        <v>85</v>
      </c>
      <c r="I40" s="45">
        <v>50</v>
      </c>
      <c r="J40" s="32">
        <v>8</v>
      </c>
      <c r="K40" s="46">
        <v>58</v>
      </c>
      <c r="L40" s="45">
        <v>6</v>
      </c>
      <c r="M40" s="32">
        <v>1</v>
      </c>
      <c r="N40" s="46">
        <v>7</v>
      </c>
      <c r="O40" s="32">
        <f t="shared" si="6"/>
        <v>121</v>
      </c>
      <c r="P40" s="33">
        <f t="shared" si="6"/>
        <v>29</v>
      </c>
      <c r="Q40" s="36">
        <f t="shared" si="7"/>
        <v>150</v>
      </c>
    </row>
    <row r="41" spans="1:17" x14ac:dyDescent="0.25">
      <c r="A41" s="66"/>
      <c r="B41" s="31" t="s">
        <v>28</v>
      </c>
      <c r="C41" s="45">
        <v>4</v>
      </c>
      <c r="D41" s="32">
        <v>3</v>
      </c>
      <c r="E41" s="46">
        <v>7</v>
      </c>
      <c r="F41" s="45"/>
      <c r="G41" s="32"/>
      <c r="H41" s="46"/>
      <c r="I41" s="45"/>
      <c r="J41" s="32"/>
      <c r="K41" s="46"/>
      <c r="L41" s="45"/>
      <c r="M41" s="32"/>
      <c r="N41" s="46"/>
      <c r="O41" s="32">
        <f t="shared" si="6"/>
        <v>4</v>
      </c>
      <c r="P41" s="33">
        <f t="shared" si="6"/>
        <v>3</v>
      </c>
      <c r="Q41" s="36">
        <f t="shared" si="7"/>
        <v>7</v>
      </c>
    </row>
    <row r="42" spans="1:17" ht="30" x14ac:dyDescent="0.25">
      <c r="A42" s="66"/>
      <c r="B42" s="31" t="s">
        <v>30</v>
      </c>
      <c r="C42" s="45"/>
      <c r="D42" s="32"/>
      <c r="E42" s="46"/>
      <c r="F42" s="45">
        <v>1</v>
      </c>
      <c r="G42" s="32">
        <v>22</v>
      </c>
      <c r="H42" s="46">
        <v>23</v>
      </c>
      <c r="I42" s="45">
        <v>16</v>
      </c>
      <c r="J42" s="32">
        <v>26</v>
      </c>
      <c r="K42" s="46">
        <v>42</v>
      </c>
      <c r="L42" s="45">
        <v>6</v>
      </c>
      <c r="M42" s="32">
        <v>4</v>
      </c>
      <c r="N42" s="46">
        <v>10</v>
      </c>
      <c r="O42" s="32">
        <f t="shared" si="6"/>
        <v>23</v>
      </c>
      <c r="P42" s="33">
        <f t="shared" si="6"/>
        <v>52</v>
      </c>
      <c r="Q42" s="36">
        <f t="shared" si="7"/>
        <v>75</v>
      </c>
    </row>
    <row r="43" spans="1:17" x14ac:dyDescent="0.25">
      <c r="A43" s="44" t="s">
        <v>35</v>
      </c>
      <c r="B43" s="39"/>
      <c r="C43" s="47">
        <v>4</v>
      </c>
      <c r="D43" s="40">
        <v>4</v>
      </c>
      <c r="E43" s="48">
        <v>8</v>
      </c>
      <c r="F43" s="47">
        <v>93</v>
      </c>
      <c r="G43" s="40">
        <v>51</v>
      </c>
      <c r="H43" s="48">
        <v>144</v>
      </c>
      <c r="I43" s="47">
        <v>82</v>
      </c>
      <c r="J43" s="40">
        <v>37</v>
      </c>
      <c r="K43" s="48">
        <v>119</v>
      </c>
      <c r="L43" s="47">
        <v>14</v>
      </c>
      <c r="M43" s="40">
        <v>6</v>
      </c>
      <c r="N43" s="48">
        <v>20</v>
      </c>
      <c r="O43" s="40">
        <f t="shared" ref="O43:P43" si="8">SUM(O38:O42)</f>
        <v>193</v>
      </c>
      <c r="P43" s="40">
        <f t="shared" si="8"/>
        <v>98</v>
      </c>
      <c r="Q43" s="41">
        <f t="shared" si="7"/>
        <v>291</v>
      </c>
    </row>
    <row r="44" spans="1:17" x14ac:dyDescent="0.25">
      <c r="A44" s="67" t="s">
        <v>36</v>
      </c>
      <c r="B44" s="31" t="s">
        <v>25</v>
      </c>
      <c r="C44" s="45"/>
      <c r="D44" s="32">
        <v>1</v>
      </c>
      <c r="E44" s="46">
        <v>1</v>
      </c>
      <c r="F44" s="45">
        <v>1</v>
      </c>
      <c r="G44" s="32"/>
      <c r="H44" s="46">
        <v>1</v>
      </c>
      <c r="I44" s="45"/>
      <c r="J44" s="32"/>
      <c r="K44" s="46"/>
      <c r="L44" s="45"/>
      <c r="M44" s="32"/>
      <c r="N44" s="46"/>
      <c r="O44" s="32">
        <f t="shared" si="6"/>
        <v>1</v>
      </c>
      <c r="P44" s="33">
        <f t="shared" si="6"/>
        <v>1</v>
      </c>
      <c r="Q44" s="36">
        <f t="shared" si="7"/>
        <v>2</v>
      </c>
    </row>
    <row r="45" spans="1:17" x14ac:dyDescent="0.25">
      <c r="A45" s="67"/>
      <c r="B45" s="31" t="s">
        <v>26</v>
      </c>
      <c r="C45" s="45"/>
      <c r="D45" s="32"/>
      <c r="E45" s="46"/>
      <c r="F45" s="45"/>
      <c r="G45" s="32"/>
      <c r="H45" s="46"/>
      <c r="I45" s="45">
        <v>2</v>
      </c>
      <c r="J45" s="32">
        <v>1</v>
      </c>
      <c r="K45" s="46">
        <v>3</v>
      </c>
      <c r="L45" s="45"/>
      <c r="M45" s="32"/>
      <c r="N45" s="46"/>
      <c r="O45" s="32">
        <f t="shared" si="6"/>
        <v>2</v>
      </c>
      <c r="P45" s="33">
        <f t="shared" si="6"/>
        <v>1</v>
      </c>
      <c r="Q45" s="36">
        <f t="shared" si="7"/>
        <v>3</v>
      </c>
    </row>
    <row r="46" spans="1:17" x14ac:dyDescent="0.25">
      <c r="A46" s="67"/>
      <c r="B46" s="31" t="s">
        <v>28</v>
      </c>
      <c r="C46" s="45">
        <v>6</v>
      </c>
      <c r="D46" s="32">
        <v>5</v>
      </c>
      <c r="E46" s="46">
        <v>11</v>
      </c>
      <c r="F46" s="45"/>
      <c r="G46" s="32"/>
      <c r="H46" s="46"/>
      <c r="I46" s="45"/>
      <c r="J46" s="32"/>
      <c r="K46" s="46"/>
      <c r="L46" s="45"/>
      <c r="M46" s="32"/>
      <c r="N46" s="46"/>
      <c r="O46" s="32">
        <f t="shared" si="6"/>
        <v>6</v>
      </c>
      <c r="P46" s="33">
        <f t="shared" si="6"/>
        <v>5</v>
      </c>
      <c r="Q46" s="36">
        <f t="shared" si="7"/>
        <v>11</v>
      </c>
    </row>
    <row r="47" spans="1:17" ht="30" x14ac:dyDescent="0.25">
      <c r="A47" s="67"/>
      <c r="B47" s="31" t="s">
        <v>30</v>
      </c>
      <c r="C47" s="45"/>
      <c r="D47" s="32"/>
      <c r="E47" s="46"/>
      <c r="F47" s="45">
        <v>8</v>
      </c>
      <c r="G47" s="32">
        <v>12</v>
      </c>
      <c r="H47" s="46">
        <v>20</v>
      </c>
      <c r="I47" s="45">
        <v>2</v>
      </c>
      <c r="J47" s="32">
        <v>5</v>
      </c>
      <c r="K47" s="46">
        <v>7</v>
      </c>
      <c r="L47" s="45"/>
      <c r="M47" s="32">
        <v>2</v>
      </c>
      <c r="N47" s="46">
        <v>2</v>
      </c>
      <c r="O47" s="32">
        <f t="shared" si="6"/>
        <v>10</v>
      </c>
      <c r="P47" s="33">
        <f t="shared" si="6"/>
        <v>19</v>
      </c>
      <c r="Q47" s="36">
        <f t="shared" si="7"/>
        <v>29</v>
      </c>
    </row>
    <row r="48" spans="1:17" x14ac:dyDescent="0.25">
      <c r="A48" s="44" t="s">
        <v>37</v>
      </c>
      <c r="B48" s="39"/>
      <c r="C48" s="47">
        <v>6</v>
      </c>
      <c r="D48" s="40">
        <v>6</v>
      </c>
      <c r="E48" s="48">
        <v>12</v>
      </c>
      <c r="F48" s="47">
        <v>9</v>
      </c>
      <c r="G48" s="40">
        <v>12</v>
      </c>
      <c r="H48" s="48">
        <v>21</v>
      </c>
      <c r="I48" s="47">
        <v>4</v>
      </c>
      <c r="J48" s="40">
        <v>6</v>
      </c>
      <c r="K48" s="48">
        <v>10</v>
      </c>
      <c r="L48" s="47"/>
      <c r="M48" s="40">
        <v>2</v>
      </c>
      <c r="N48" s="48">
        <v>2</v>
      </c>
      <c r="O48" s="40">
        <f t="shared" ref="O48:Q48" si="9">SUM(O44:O47)</f>
        <v>19</v>
      </c>
      <c r="P48" s="40">
        <f t="shared" si="9"/>
        <v>26</v>
      </c>
      <c r="Q48" s="41">
        <f t="shared" si="9"/>
        <v>45</v>
      </c>
    </row>
    <row r="49" spans="1:17" x14ac:dyDescent="0.25">
      <c r="A49" s="65" t="s">
        <v>38</v>
      </c>
      <c r="B49" s="31" t="s">
        <v>25</v>
      </c>
      <c r="C49" s="45">
        <v>2</v>
      </c>
      <c r="D49" s="32"/>
      <c r="E49" s="46">
        <v>2</v>
      </c>
      <c r="F49" s="45">
        <v>21</v>
      </c>
      <c r="G49" s="32">
        <v>7</v>
      </c>
      <c r="H49" s="46">
        <v>28</v>
      </c>
      <c r="I49" s="45"/>
      <c r="J49" s="32"/>
      <c r="K49" s="46"/>
      <c r="L49" s="45"/>
      <c r="M49" s="32"/>
      <c r="N49" s="46"/>
      <c r="O49" s="32">
        <f t="shared" si="6"/>
        <v>23</v>
      </c>
      <c r="P49" s="33">
        <f t="shared" si="6"/>
        <v>7</v>
      </c>
      <c r="Q49" s="36">
        <f t="shared" si="7"/>
        <v>30</v>
      </c>
    </row>
    <row r="50" spans="1:17" x14ac:dyDescent="0.25">
      <c r="A50" s="65"/>
      <c r="B50" s="31" t="s">
        <v>26</v>
      </c>
      <c r="C50" s="45"/>
      <c r="D50" s="32"/>
      <c r="E50" s="46"/>
      <c r="F50" s="45"/>
      <c r="G50" s="32"/>
      <c r="H50" s="46"/>
      <c r="I50" s="45">
        <v>8</v>
      </c>
      <c r="J50" s="32">
        <v>6</v>
      </c>
      <c r="K50" s="46">
        <v>14</v>
      </c>
      <c r="L50" s="45"/>
      <c r="M50" s="32"/>
      <c r="N50" s="46"/>
      <c r="O50" s="32">
        <f t="shared" si="6"/>
        <v>8</v>
      </c>
      <c r="P50" s="33">
        <f t="shared" si="6"/>
        <v>6</v>
      </c>
      <c r="Q50" s="36">
        <f t="shared" si="7"/>
        <v>14</v>
      </c>
    </row>
    <row r="51" spans="1:17" x14ac:dyDescent="0.25">
      <c r="A51" s="65"/>
      <c r="B51" s="31" t="s">
        <v>28</v>
      </c>
      <c r="C51" s="45">
        <v>4</v>
      </c>
      <c r="D51" s="32">
        <v>2</v>
      </c>
      <c r="E51" s="46">
        <v>6</v>
      </c>
      <c r="F51" s="45"/>
      <c r="G51" s="32"/>
      <c r="H51" s="46"/>
      <c r="I51" s="45"/>
      <c r="J51" s="32"/>
      <c r="K51" s="46"/>
      <c r="L51" s="45"/>
      <c r="M51" s="32"/>
      <c r="N51" s="46"/>
      <c r="O51" s="32">
        <f t="shared" si="6"/>
        <v>4</v>
      </c>
      <c r="P51" s="33">
        <f t="shared" si="6"/>
        <v>2</v>
      </c>
      <c r="Q51" s="36">
        <f t="shared" si="7"/>
        <v>6</v>
      </c>
    </row>
    <row r="52" spans="1:17" ht="30" x14ac:dyDescent="0.25">
      <c r="A52" s="65"/>
      <c r="B52" s="31" t="s">
        <v>30</v>
      </c>
      <c r="C52" s="45"/>
      <c r="D52" s="32"/>
      <c r="E52" s="46"/>
      <c r="F52" s="45">
        <v>1</v>
      </c>
      <c r="G52" s="32">
        <v>5</v>
      </c>
      <c r="H52" s="46">
        <v>6</v>
      </c>
      <c r="I52" s="45">
        <v>1</v>
      </c>
      <c r="J52" s="32"/>
      <c r="K52" s="46">
        <v>1</v>
      </c>
      <c r="L52" s="45"/>
      <c r="M52" s="32"/>
      <c r="N52" s="46"/>
      <c r="O52" s="32">
        <f t="shared" si="6"/>
        <v>2</v>
      </c>
      <c r="P52" s="33">
        <f t="shared" si="6"/>
        <v>5</v>
      </c>
      <c r="Q52" s="36">
        <f t="shared" si="7"/>
        <v>7</v>
      </c>
    </row>
    <row r="53" spans="1:17" x14ac:dyDescent="0.25">
      <c r="A53" s="44" t="s">
        <v>39</v>
      </c>
      <c r="B53" s="42"/>
      <c r="C53" s="47">
        <v>6</v>
      </c>
      <c r="D53" s="40">
        <v>2</v>
      </c>
      <c r="E53" s="48">
        <v>8</v>
      </c>
      <c r="F53" s="47">
        <v>22</v>
      </c>
      <c r="G53" s="40">
        <v>12</v>
      </c>
      <c r="H53" s="48">
        <v>34</v>
      </c>
      <c r="I53" s="47">
        <v>9</v>
      </c>
      <c r="J53" s="40">
        <v>6</v>
      </c>
      <c r="K53" s="48">
        <v>15</v>
      </c>
      <c r="L53" s="47"/>
      <c r="M53" s="40"/>
      <c r="N53" s="48"/>
      <c r="O53" s="40">
        <f t="shared" ref="O53:P53" si="10">SUM(O49:O52)</f>
        <v>37</v>
      </c>
      <c r="P53" s="40">
        <f t="shared" si="10"/>
        <v>20</v>
      </c>
      <c r="Q53" s="43">
        <f t="shared" si="7"/>
        <v>57</v>
      </c>
    </row>
    <row r="54" spans="1:17" ht="15.75" thickBot="1" x14ac:dyDescent="0.3">
      <c r="A54" s="26"/>
      <c r="B54" s="8" t="s">
        <v>40</v>
      </c>
      <c r="C54" s="49">
        <f>C29+C37+C43+C48+C53</f>
        <v>69</v>
      </c>
      <c r="D54" s="8">
        <f t="shared" ref="D54:Q54" si="11">D29+D37+D43+D48+D53</f>
        <v>55</v>
      </c>
      <c r="E54" s="50">
        <f t="shared" si="11"/>
        <v>124</v>
      </c>
      <c r="F54" s="49">
        <f t="shared" si="11"/>
        <v>786</v>
      </c>
      <c r="G54" s="8">
        <f t="shared" si="11"/>
        <v>388</v>
      </c>
      <c r="H54" s="50">
        <f t="shared" si="11"/>
        <v>1174</v>
      </c>
      <c r="I54" s="49">
        <f t="shared" si="11"/>
        <v>612</v>
      </c>
      <c r="J54" s="8">
        <f t="shared" si="11"/>
        <v>390</v>
      </c>
      <c r="K54" s="50">
        <f t="shared" si="11"/>
        <v>1002</v>
      </c>
      <c r="L54" s="49">
        <f t="shared" si="11"/>
        <v>55</v>
      </c>
      <c r="M54" s="8">
        <f t="shared" si="11"/>
        <v>40</v>
      </c>
      <c r="N54" s="50">
        <f t="shared" si="11"/>
        <v>95</v>
      </c>
      <c r="O54" s="8">
        <f t="shared" si="11"/>
        <v>1522</v>
      </c>
      <c r="P54" s="8">
        <f t="shared" si="11"/>
        <v>873</v>
      </c>
      <c r="Q54" s="9">
        <f t="shared" si="11"/>
        <v>2395</v>
      </c>
    </row>
    <row r="55" spans="1:17" ht="15.75" thickTop="1" x14ac:dyDescent="0.25"/>
  </sheetData>
  <mergeCells count="19">
    <mergeCell ref="A23:A28"/>
    <mergeCell ref="A30:A36"/>
    <mergeCell ref="A38:A42"/>
    <mergeCell ref="A44:A47"/>
    <mergeCell ref="A49:A52"/>
    <mergeCell ref="A20:A22"/>
    <mergeCell ref="B20:B22"/>
    <mergeCell ref="C20:Q20"/>
    <mergeCell ref="C21:E21"/>
    <mergeCell ref="F21:H21"/>
    <mergeCell ref="I21:K21"/>
    <mergeCell ref="L21:N21"/>
    <mergeCell ref="O21:Q21"/>
    <mergeCell ref="P5:R5"/>
    <mergeCell ref="C5:C6"/>
    <mergeCell ref="D5:F5"/>
    <mergeCell ref="G5:I5"/>
    <mergeCell ref="J5:L5"/>
    <mergeCell ref="M5:O5"/>
  </mergeCells>
  <pageMargins left="0.7" right="0.7" top="0.75" bottom="0.75" header="0.3" footer="0.3"/>
  <pageSetup paperSize="9" scale="56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Garbin Tiziana</dc:creator>
  <cp:lastModifiedBy>pippo</cp:lastModifiedBy>
  <dcterms:created xsi:type="dcterms:W3CDTF">2023-11-27T14:46:10Z</dcterms:created>
  <dcterms:modified xsi:type="dcterms:W3CDTF">2024-06-10T13:25:56Z</dcterms:modified>
</cp:coreProperties>
</file>